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汇总 (2)" sheetId="5" r:id="rId1"/>
    <sheet name="汇总" sheetId="4" r:id="rId2"/>
    <sheet name="明细" sheetId="1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<sst xmlns="http://schemas.openxmlformats.org/spreadsheetml/2006/main" count="76" uniqueCount="35">
  <si>
    <t>2025年青山区基本公共卫生服务经费拨款明细</t>
  </si>
  <si>
    <t>单位：元</t>
  </si>
  <si>
    <t>序号</t>
  </si>
  <si>
    <t>单 位</t>
  </si>
  <si>
    <t>金  额</t>
  </si>
  <si>
    <t>备注</t>
  </si>
  <si>
    <t>红钢城街社区卫生服务中心</t>
  </si>
  <si>
    <t>冶金街社区卫生服务中心</t>
  </si>
  <si>
    <t>钢花村街社区卫生服务中心</t>
  </si>
  <si>
    <t>红卫路街社区卫生服务中心</t>
  </si>
  <si>
    <t>新沟桥街社区卫生服务中心</t>
  </si>
  <si>
    <t>工人村街社区卫生服务中心</t>
  </si>
  <si>
    <t>厂前街社区卫生服务中心</t>
  </si>
  <si>
    <t>八吉府街社区卫生服务中心</t>
  </si>
  <si>
    <t>白玉山街社区卫生服务中心</t>
  </si>
  <si>
    <t>钢都花园社区卫生服务中心</t>
  </si>
  <si>
    <t>钢花街西区社区卫生服务中心</t>
  </si>
  <si>
    <t>武东街东区社区卫生服务中心</t>
  </si>
  <si>
    <t>武东街西区社区卫生服务中心</t>
  </si>
  <si>
    <t>青山镇街社区卫生服务中心</t>
  </si>
  <si>
    <t>区妇幼院</t>
  </si>
  <si>
    <t>区疾控中心</t>
  </si>
  <si>
    <t>市九医院</t>
  </si>
  <si>
    <t>区属11条街道</t>
  </si>
  <si>
    <t>每条街道各
1万元</t>
  </si>
  <si>
    <t>合计</t>
  </si>
  <si>
    <t>说明：2025年青山区基本公共卫生服务项目经费拨款包含2024年该项经费结算及2025年预拨经费。</t>
  </si>
  <si>
    <t>2024年度青山区基本公共卫生服务经费拨款明细</t>
  </si>
  <si>
    <t>单位</t>
  </si>
  <si>
    <t>2023年基卫结算</t>
  </si>
  <si>
    <t>2024年基卫第一次预拨</t>
  </si>
  <si>
    <t>2024年基卫第二次预拨</t>
  </si>
  <si>
    <t>2024年基卫第三次预拨</t>
  </si>
  <si>
    <t>2024年基卫第四次预拨</t>
  </si>
  <si>
    <t>2024.12.9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</si>
</sst>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topLeftCell="A10" workbookViewId="0">
      <selection activeCell="F14" sqref="F14"/>
    </sheetView>
  </sheetViews>
  <sheetFormatPr defaultColWidth="9" defaultRowHeight="14.25" outlineLevelCol="3"/>
  <cols>
    <col min="1" max="1" width="5.625" style="1" customWidth="1"/>
    <col min="2" max="2" width="33" style="1" customWidth="1"/>
    <col min="3" max="3" width="30.25" style="1" customWidth="1"/>
    <col min="4" max="4" width="11.375" style="1" customWidth="1"/>
    <col min="5" max="16375" width="9" style="1"/>
  </cols>
  <sheetData>
    <row r="1" s="1" customFormat="1" ht="54" customHeight="1" spans="1:4">
      <c r="A1" s="10" t="s">
        <v>0</v>
      </c>
      <c r="B1" s="10"/>
      <c r="C1" s="10"/>
      <c r="D1" s="10"/>
    </row>
    <row r="2" s="1" customFormat="1" ht="18" customHeight="1" spans="1:4">
      <c r="A2" s="4" t="s">
        <v>1</v>
      </c>
      <c r="B2" s="4"/>
      <c r="C2" s="4"/>
      <c r="D2" s="4"/>
    </row>
    <row r="3" s="2" customFormat="1" ht="47" customHeight="1" spans="1:4">
      <c r="A3" s="11" t="s">
        <v>2</v>
      </c>
      <c r="B3" s="11" t="s">
        <v>3</v>
      </c>
      <c r="C3" s="11" t="s">
        <v>4</v>
      </c>
      <c r="D3" s="11" t="s">
        <v>5</v>
      </c>
    </row>
    <row r="4" s="1" customFormat="1" ht="27" customHeight="1" spans="1:4">
      <c r="A4" s="6">
        <v>1</v>
      </c>
      <c r="B4" s="6" t="s">
        <v>6</v>
      </c>
      <c r="C4" s="7">
        <f>3558392+120000</f>
        <v>3678392</v>
      </c>
      <c r="D4" s="8"/>
    </row>
    <row r="5" s="1" customFormat="1" ht="27" customHeight="1" spans="1:4">
      <c r="A5" s="6">
        <v>2</v>
      </c>
      <c r="B5" s="6" t="s">
        <v>7</v>
      </c>
      <c r="C5" s="7">
        <f>5024267+170000</f>
        <v>5194267</v>
      </c>
      <c r="D5" s="8"/>
    </row>
    <row r="6" s="1" customFormat="1" ht="27" customHeight="1" spans="1:4">
      <c r="A6" s="6">
        <v>3</v>
      </c>
      <c r="B6" s="6" t="s">
        <v>8</v>
      </c>
      <c r="C6" s="7">
        <v>3482741</v>
      </c>
      <c r="D6" s="8"/>
    </row>
    <row r="7" s="1" customFormat="1" ht="27" customHeight="1" spans="1:4">
      <c r="A7" s="6">
        <v>4</v>
      </c>
      <c r="B7" s="6" t="s">
        <v>9</v>
      </c>
      <c r="C7" s="7">
        <v>4165301</v>
      </c>
      <c r="D7" s="8"/>
    </row>
    <row r="8" s="1" customFormat="1" ht="27" customHeight="1" spans="1:4">
      <c r="A8" s="6">
        <v>5</v>
      </c>
      <c r="B8" s="6" t="s">
        <v>10</v>
      </c>
      <c r="C8" s="7">
        <v>4006552</v>
      </c>
      <c r="D8" s="8"/>
    </row>
    <row r="9" s="1" customFormat="1" ht="27" customHeight="1" spans="1:4">
      <c r="A9" s="6">
        <v>6</v>
      </c>
      <c r="B9" s="6" t="s">
        <v>11</v>
      </c>
      <c r="C9" s="7">
        <v>3876895</v>
      </c>
      <c r="D9" s="8"/>
    </row>
    <row r="10" s="1" customFormat="1" ht="27" customHeight="1" spans="1:4">
      <c r="A10" s="6">
        <v>7</v>
      </c>
      <c r="B10" s="6" t="s">
        <v>12</v>
      </c>
      <c r="C10" s="7">
        <f>1704505+50000</f>
        <v>1754505</v>
      </c>
      <c r="D10" s="8"/>
    </row>
    <row r="11" s="1" customFormat="1" ht="27" customHeight="1" spans="1:4">
      <c r="A11" s="6">
        <v>8</v>
      </c>
      <c r="B11" s="6" t="s">
        <v>13</v>
      </c>
      <c r="C11" s="7">
        <v>4309477</v>
      </c>
      <c r="D11" s="8"/>
    </row>
    <row r="12" s="1" customFormat="1" ht="27" customHeight="1" spans="1:4">
      <c r="A12" s="6">
        <v>9</v>
      </c>
      <c r="B12" s="6" t="s">
        <v>14</v>
      </c>
      <c r="C12" s="7">
        <v>3438642</v>
      </c>
      <c r="D12" s="8"/>
    </row>
    <row r="13" s="1" customFormat="1" ht="27" customHeight="1" spans="1:4">
      <c r="A13" s="6">
        <v>10</v>
      </c>
      <c r="B13" s="6" t="s">
        <v>15</v>
      </c>
      <c r="C13" s="7">
        <v>4881834</v>
      </c>
      <c r="D13" s="8"/>
    </row>
    <row r="14" s="1" customFormat="1" ht="27" customHeight="1" spans="1:4">
      <c r="A14" s="6">
        <v>11</v>
      </c>
      <c r="B14" s="6" t="s">
        <v>16</v>
      </c>
      <c r="C14" s="7">
        <v>3882486</v>
      </c>
      <c r="D14" s="8"/>
    </row>
    <row r="15" s="1" customFormat="1" ht="27" customHeight="1" spans="1:4">
      <c r="A15" s="6">
        <v>12</v>
      </c>
      <c r="B15" s="6" t="s">
        <v>17</v>
      </c>
      <c r="C15" s="7">
        <v>1537685</v>
      </c>
      <c r="D15" s="8"/>
    </row>
    <row r="16" s="1" customFormat="1" ht="27" customHeight="1" spans="1:4">
      <c r="A16" s="6">
        <v>13</v>
      </c>
      <c r="B16" s="6" t="s">
        <v>18</v>
      </c>
      <c r="C16" s="7">
        <v>2218592</v>
      </c>
      <c r="D16" s="8"/>
    </row>
    <row r="17" s="1" customFormat="1" ht="27" customHeight="1" spans="1:4">
      <c r="A17" s="6">
        <v>14</v>
      </c>
      <c r="B17" s="6" t="s">
        <v>19</v>
      </c>
      <c r="C17" s="7">
        <v>2901126</v>
      </c>
      <c r="D17" s="8"/>
    </row>
    <row r="18" s="1" customFormat="1" ht="27" customHeight="1" spans="1:4">
      <c r="A18" s="6"/>
      <c r="B18" s="6" t="s">
        <v>20</v>
      </c>
      <c r="C18" s="7">
        <f>180000+286700</f>
        <v>466700</v>
      </c>
      <c r="D18" s="8"/>
    </row>
    <row r="19" s="1" customFormat="1" ht="27" customHeight="1" spans="1:4">
      <c r="A19" s="6"/>
      <c r="B19" s="6" t="s">
        <v>21</v>
      </c>
      <c r="C19" s="7">
        <f>390000+220000+110000</f>
        <v>720000</v>
      </c>
      <c r="D19" s="8"/>
    </row>
    <row r="20" s="1" customFormat="1" ht="27" customHeight="1" spans="1:4">
      <c r="A20" s="6"/>
      <c r="B20" s="6" t="s">
        <v>22</v>
      </c>
      <c r="C20" s="7">
        <v>200000</v>
      </c>
      <c r="D20" s="8"/>
    </row>
    <row r="21" s="1" customFormat="1" ht="27" customHeight="1" spans="1:4">
      <c r="A21" s="6"/>
      <c r="B21" s="6" t="s">
        <v>23</v>
      </c>
      <c r="C21" s="7">
        <v>110000</v>
      </c>
      <c r="D21" s="12" t="s">
        <v>24</v>
      </c>
    </row>
    <row r="22" s="1" customFormat="1" ht="27" customHeight="1" spans="1:4">
      <c r="A22" s="6" t="s">
        <v>25</v>
      </c>
      <c r="B22" s="6"/>
      <c r="C22" s="7">
        <f>SUM(C4:C21)</f>
        <v>50825195</v>
      </c>
      <c r="D22" s="8"/>
    </row>
    <row r="23" spans="1:4">
      <c r="A23" s="1" t="s">
        <v>26</v>
      </c>
    </row>
  </sheetData>
  <mergeCells count="3">
    <mergeCell ref="A1:D1"/>
    <mergeCell ref="A2:D2"/>
    <mergeCell ref="A22:B2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opLeftCell="A4" workbookViewId="0">
      <selection activeCell="C4" sqref="C4:C18"/>
    </sheetView>
  </sheetViews>
  <sheetFormatPr defaultColWidth="9" defaultRowHeight="14.25" outlineLevelCol="3"/>
  <cols>
    <col min="1" max="1" width="5.625" style="1" customWidth="1"/>
    <col min="2" max="2" width="33" style="1" customWidth="1"/>
    <col min="3" max="3" width="30.25" style="1" customWidth="1"/>
    <col min="4" max="4" width="11.375" style="1" customWidth="1"/>
    <col min="5" max="16375" width="9" style="1"/>
  </cols>
  <sheetData>
    <row r="1" s="1" customFormat="1" ht="54" customHeight="1" spans="1:4">
      <c r="A1" s="10" t="s">
        <v>0</v>
      </c>
      <c r="B1" s="10"/>
      <c r="C1" s="10"/>
      <c r="D1" s="10"/>
    </row>
    <row r="2" s="1" customFormat="1" ht="18" customHeight="1" spans="1:4">
      <c r="A2" s="4" t="s">
        <v>1</v>
      </c>
      <c r="B2" s="4"/>
      <c r="C2" s="4"/>
      <c r="D2" s="4"/>
    </row>
    <row r="3" s="2" customFormat="1" ht="47" customHeight="1" spans="1:4">
      <c r="A3" s="11" t="s">
        <v>2</v>
      </c>
      <c r="B3" s="11" t="s">
        <v>3</v>
      </c>
      <c r="C3" s="11" t="s">
        <v>4</v>
      </c>
      <c r="D3" s="11" t="s">
        <v>5</v>
      </c>
    </row>
    <row r="4" s="1" customFormat="1" ht="27" customHeight="1" spans="1:4">
      <c r="A4" s="6">
        <v>1</v>
      </c>
      <c r="B4" s="6" t="s">
        <v>6</v>
      </c>
      <c r="C4" s="7">
        <v>3558392</v>
      </c>
      <c r="D4" s="8"/>
    </row>
    <row r="5" s="1" customFormat="1" ht="27" customHeight="1" spans="1:4">
      <c r="A5" s="6">
        <v>2</v>
      </c>
      <c r="B5" s="6" t="s">
        <v>7</v>
      </c>
      <c r="C5" s="7">
        <v>5024267</v>
      </c>
      <c r="D5" s="8"/>
    </row>
    <row r="6" s="1" customFormat="1" ht="27" customHeight="1" spans="1:4">
      <c r="A6" s="6">
        <v>3</v>
      </c>
      <c r="B6" s="6" t="s">
        <v>8</v>
      </c>
      <c r="C6" s="7">
        <v>3482741</v>
      </c>
      <c r="D6" s="8"/>
    </row>
    <row r="7" s="1" customFormat="1" ht="27" customHeight="1" spans="1:4">
      <c r="A7" s="6">
        <v>4</v>
      </c>
      <c r="B7" s="6" t="s">
        <v>9</v>
      </c>
      <c r="C7" s="7">
        <v>4165301</v>
      </c>
      <c r="D7" s="8"/>
    </row>
    <row r="8" s="1" customFormat="1" ht="27" customHeight="1" spans="1:4">
      <c r="A8" s="6">
        <v>5</v>
      </c>
      <c r="B8" s="6" t="s">
        <v>10</v>
      </c>
      <c r="C8" s="7">
        <v>4006552</v>
      </c>
      <c r="D8" s="8"/>
    </row>
    <row r="9" s="1" customFormat="1" ht="27" customHeight="1" spans="1:4">
      <c r="A9" s="6">
        <v>6</v>
      </c>
      <c r="B9" s="6" t="s">
        <v>11</v>
      </c>
      <c r="C9" s="7">
        <v>3876895</v>
      </c>
      <c r="D9" s="8"/>
    </row>
    <row r="10" s="1" customFormat="1" ht="27" customHeight="1" spans="1:4">
      <c r="A10" s="6">
        <v>7</v>
      </c>
      <c r="B10" s="6" t="s">
        <v>12</v>
      </c>
      <c r="C10" s="7">
        <v>1704505</v>
      </c>
      <c r="D10" s="8"/>
    </row>
    <row r="11" s="1" customFormat="1" ht="27" customHeight="1" spans="1:4">
      <c r="A11" s="6">
        <v>8</v>
      </c>
      <c r="B11" s="6" t="s">
        <v>13</v>
      </c>
      <c r="C11" s="7">
        <v>4309477</v>
      </c>
      <c r="D11" s="8"/>
    </row>
    <row r="12" s="1" customFormat="1" ht="27" customHeight="1" spans="1:4">
      <c r="A12" s="6">
        <v>9</v>
      </c>
      <c r="B12" s="6" t="s">
        <v>14</v>
      </c>
      <c r="C12" s="7">
        <v>3438642</v>
      </c>
      <c r="D12" s="8"/>
    </row>
    <row r="13" s="1" customFormat="1" ht="27" customHeight="1" spans="1:4">
      <c r="A13" s="6">
        <v>10</v>
      </c>
      <c r="B13" s="6" t="s">
        <v>15</v>
      </c>
      <c r="C13" s="7">
        <v>4881834</v>
      </c>
      <c r="D13" s="8"/>
    </row>
    <row r="14" s="1" customFormat="1" ht="27" customHeight="1" spans="1:4">
      <c r="A14" s="6">
        <v>11</v>
      </c>
      <c r="B14" s="6" t="s">
        <v>16</v>
      </c>
      <c r="C14" s="7">
        <v>3882486</v>
      </c>
      <c r="D14" s="8"/>
    </row>
    <row r="15" s="1" customFormat="1" ht="27" customHeight="1" spans="1:4">
      <c r="A15" s="6">
        <v>12</v>
      </c>
      <c r="B15" s="6" t="s">
        <v>17</v>
      </c>
      <c r="C15" s="7">
        <v>1537685</v>
      </c>
      <c r="D15" s="8"/>
    </row>
    <row r="16" s="1" customFormat="1" ht="27" customHeight="1" spans="1:4">
      <c r="A16" s="6">
        <v>13</v>
      </c>
      <c r="B16" s="6" t="s">
        <v>18</v>
      </c>
      <c r="C16" s="7">
        <v>2218592</v>
      </c>
      <c r="D16" s="8"/>
    </row>
    <row r="17" s="1" customFormat="1" ht="27" customHeight="1" spans="1:4">
      <c r="A17" s="6">
        <v>14</v>
      </c>
      <c r="B17" s="6" t="s">
        <v>19</v>
      </c>
      <c r="C17" s="7">
        <v>2901126</v>
      </c>
      <c r="D17" s="8"/>
    </row>
    <row r="18" s="1" customFormat="1" ht="27" customHeight="1" spans="1:4">
      <c r="A18" s="6" t="s">
        <v>25</v>
      </c>
      <c r="B18" s="6"/>
      <c r="C18" s="7">
        <f>SUM(C4:C17)</f>
        <v>48988495</v>
      </c>
      <c r="D18" s="8"/>
    </row>
    <row r="19" spans="1:4">
      <c r="A19" s="1" t="s">
        <v>26</v>
      </c>
    </row>
  </sheetData>
  <mergeCells count="3">
    <mergeCell ref="A1:D1"/>
    <mergeCell ref="A2:D2"/>
    <mergeCell ref="A18:B1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K3" sqref="K3"/>
    </sheetView>
  </sheetViews>
  <sheetFormatPr defaultColWidth="9" defaultRowHeight="14.25"/>
  <cols>
    <col min="1" max="1" width="4.75" style="1" customWidth="1"/>
    <col min="2" max="2" width="28.125" style="1" customWidth="1"/>
    <col min="3" max="4" width="18.25" style="1" customWidth="1"/>
    <col min="5" max="7" width="15" style="1" customWidth="1"/>
    <col min="8" max="8" width="14.75" style="1" customWidth="1"/>
    <col min="9" max="9" width="9.875" style="1" customWidth="1"/>
    <col min="10" max="16378" width="9" style="1"/>
  </cols>
  <sheetData>
    <row r="1" s="1" customFormat="1" ht="22.5" spans="1:9">
      <c r="A1" s="3" t="s">
        <v>27</v>
      </c>
      <c r="B1" s="3"/>
      <c r="C1" s="3"/>
      <c r="D1" s="3"/>
      <c r="E1" s="3"/>
      <c r="F1" s="3"/>
      <c r="G1" s="3"/>
      <c r="H1" s="3"/>
      <c r="I1" s="3"/>
    </row>
    <row r="2" s="1" customFormat="1" ht="2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47" customHeight="1" spans="1:9">
      <c r="A3" s="5" t="s">
        <v>2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5" t="s">
        <v>25</v>
      </c>
      <c r="I3" s="5" t="s">
        <v>5</v>
      </c>
    </row>
    <row r="4" s="1" customFormat="1" ht="21" customHeight="1" spans="1:9">
      <c r="A4" s="6">
        <v>1</v>
      </c>
      <c r="B4" s="6" t="s">
        <v>6</v>
      </c>
      <c r="C4" s="7">
        <v>613579</v>
      </c>
      <c r="D4" s="7">
        <v>705164</v>
      </c>
      <c r="E4" s="7">
        <v>804095</v>
      </c>
      <c r="F4" s="7">
        <v>482457</v>
      </c>
      <c r="G4" s="7">
        <v>340545</v>
      </c>
      <c r="H4" s="7">
        <f t="shared" ref="H4:H17" si="0">SUM(C4:G4)</f>
        <v>2945840</v>
      </c>
      <c r="I4" s="8"/>
    </row>
    <row r="5" s="1" customFormat="1" ht="21" customHeight="1" spans="1:9">
      <c r="A5" s="6">
        <v>2</v>
      </c>
      <c r="B5" s="6" t="s">
        <v>7</v>
      </c>
      <c r="C5" s="7">
        <v>181942</v>
      </c>
      <c r="D5" s="7">
        <v>1688890</v>
      </c>
      <c r="E5" s="7">
        <v>1496707</v>
      </c>
      <c r="F5" s="7">
        <v>898024</v>
      </c>
      <c r="G5" s="7">
        <v>633875</v>
      </c>
      <c r="H5" s="7">
        <f t="shared" si="0"/>
        <v>4899438</v>
      </c>
      <c r="I5" s="8"/>
    </row>
    <row r="6" s="1" customFormat="1" ht="21" customHeight="1" spans="1:9">
      <c r="A6" s="6">
        <v>3</v>
      </c>
      <c r="B6" s="6" t="s">
        <v>8</v>
      </c>
      <c r="C6" s="9">
        <v>850360</v>
      </c>
      <c r="D6" s="9">
        <v>920159</v>
      </c>
      <c r="E6" s="7">
        <v>983676</v>
      </c>
      <c r="F6" s="7">
        <v>590206</v>
      </c>
      <c r="G6" s="7">
        <v>416600</v>
      </c>
      <c r="H6" s="7">
        <f t="shared" si="0"/>
        <v>3761001</v>
      </c>
      <c r="I6" s="8"/>
    </row>
    <row r="7" s="1" customFormat="1" ht="21" customHeight="1" spans="1:9">
      <c r="A7" s="6">
        <v>4</v>
      </c>
      <c r="B7" s="6" t="s">
        <v>9</v>
      </c>
      <c r="C7" s="9">
        <v>2055229</v>
      </c>
      <c r="D7" s="9">
        <v>2987629</v>
      </c>
      <c r="E7" s="7">
        <v>2487898</v>
      </c>
      <c r="F7" s="7">
        <v>1492739</v>
      </c>
      <c r="G7" s="7">
        <v>1053658</v>
      </c>
      <c r="H7" s="7">
        <f t="shared" si="0"/>
        <v>10077153</v>
      </c>
      <c r="I7" s="8"/>
    </row>
    <row r="8" s="1" customFormat="1" ht="21" customHeight="1" spans="1:9">
      <c r="A8" s="6">
        <v>5</v>
      </c>
      <c r="B8" s="6" t="s">
        <v>10</v>
      </c>
      <c r="C8" s="9">
        <v>943684</v>
      </c>
      <c r="D8" s="9">
        <v>971340</v>
      </c>
      <c r="E8" s="7">
        <v>1090642</v>
      </c>
      <c r="F8" s="7">
        <v>654385</v>
      </c>
      <c r="G8" s="7">
        <v>461901</v>
      </c>
      <c r="H8" s="7">
        <f t="shared" si="0"/>
        <v>4121952</v>
      </c>
      <c r="I8" s="8"/>
    </row>
    <row r="9" s="1" customFormat="1" ht="21" customHeight="1" spans="1:9">
      <c r="A9" s="6">
        <v>6</v>
      </c>
      <c r="B9" s="6" t="s">
        <v>11</v>
      </c>
      <c r="C9" s="9">
        <v>1144174</v>
      </c>
      <c r="D9" s="9">
        <v>916183</v>
      </c>
      <c r="E9" s="7">
        <v>1180411</v>
      </c>
      <c r="F9" s="7">
        <v>708247</v>
      </c>
      <c r="G9" s="7">
        <v>499920</v>
      </c>
      <c r="H9" s="7">
        <f t="shared" si="0"/>
        <v>4448935</v>
      </c>
      <c r="I9" s="8"/>
    </row>
    <row r="10" s="1" customFormat="1" ht="21" customHeight="1" spans="1:9">
      <c r="A10" s="6">
        <v>7</v>
      </c>
      <c r="B10" s="6" t="s">
        <v>12</v>
      </c>
      <c r="C10" s="9">
        <v>824063</v>
      </c>
      <c r="D10" s="9">
        <v>354264</v>
      </c>
      <c r="E10" s="7">
        <v>516099</v>
      </c>
      <c r="F10" s="7">
        <v>309659</v>
      </c>
      <c r="G10" s="7">
        <v>218575</v>
      </c>
      <c r="H10" s="7">
        <f t="shared" si="0"/>
        <v>2222660</v>
      </c>
      <c r="I10" s="8"/>
    </row>
    <row r="11" s="1" customFormat="1" ht="21" customHeight="1" spans="1:9">
      <c r="A11" s="6">
        <v>8</v>
      </c>
      <c r="B11" s="6" t="s">
        <v>13</v>
      </c>
      <c r="C11" s="9">
        <v>198025</v>
      </c>
      <c r="D11" s="9">
        <v>1274423</v>
      </c>
      <c r="E11" s="7">
        <v>1201562</v>
      </c>
      <c r="F11" s="7">
        <v>720937</v>
      </c>
      <c r="G11" s="7">
        <v>508877</v>
      </c>
      <c r="H11" s="7">
        <f t="shared" si="0"/>
        <v>3903824</v>
      </c>
      <c r="I11" s="8"/>
    </row>
    <row r="12" s="1" customFormat="1" ht="21" customHeight="1" spans="1:9">
      <c r="A12" s="6">
        <v>9</v>
      </c>
      <c r="B12" s="6" t="s">
        <v>14</v>
      </c>
      <c r="C12" s="7">
        <v>341502</v>
      </c>
      <c r="D12" s="7">
        <v>1080150</v>
      </c>
      <c r="E12" s="7">
        <v>1113115</v>
      </c>
      <c r="F12" s="7">
        <v>667869</v>
      </c>
      <c r="G12" s="7">
        <v>471419</v>
      </c>
      <c r="H12" s="7">
        <f t="shared" si="0"/>
        <v>3674055</v>
      </c>
      <c r="I12" s="8"/>
    </row>
    <row r="13" s="1" customFormat="1" ht="21" customHeight="1" spans="1:9">
      <c r="A13" s="6">
        <v>10</v>
      </c>
      <c r="B13" s="6" t="s">
        <v>15</v>
      </c>
      <c r="C13" s="7">
        <v>1696449</v>
      </c>
      <c r="D13" s="7">
        <v>981713</v>
      </c>
      <c r="E13" s="7">
        <v>1278708</v>
      </c>
      <c r="F13" s="7">
        <v>767225</v>
      </c>
      <c r="G13" s="7">
        <v>541550</v>
      </c>
      <c r="H13" s="7">
        <f t="shared" si="0"/>
        <v>5265645</v>
      </c>
      <c r="I13" s="8"/>
    </row>
    <row r="14" s="1" customFormat="1" ht="21" customHeight="1" spans="1:9">
      <c r="A14" s="6">
        <v>11</v>
      </c>
      <c r="B14" s="6" t="s">
        <v>16</v>
      </c>
      <c r="C14" s="7">
        <v>1046617</v>
      </c>
      <c r="D14" s="7">
        <v>925995</v>
      </c>
      <c r="E14" s="7">
        <v>1056164</v>
      </c>
      <c r="F14" s="7">
        <v>633698</v>
      </c>
      <c r="G14" s="7">
        <v>447299</v>
      </c>
      <c r="H14" s="7">
        <f t="shared" si="0"/>
        <v>4109773</v>
      </c>
      <c r="I14" s="8"/>
    </row>
    <row r="15" s="1" customFormat="1" ht="21" customHeight="1" spans="1:9">
      <c r="A15" s="6">
        <v>12</v>
      </c>
      <c r="B15" s="6" t="s">
        <v>17</v>
      </c>
      <c r="C15" s="7">
        <v>366281</v>
      </c>
      <c r="D15" s="7">
        <v>337110</v>
      </c>
      <c r="E15" s="7">
        <v>402054</v>
      </c>
      <c r="F15" s="7">
        <v>241233</v>
      </c>
      <c r="G15" s="7">
        <v>170276</v>
      </c>
      <c r="H15" s="7">
        <f t="shared" si="0"/>
        <v>1516954</v>
      </c>
      <c r="I15" s="8"/>
    </row>
    <row r="16" s="1" customFormat="1" ht="21" customHeight="1" spans="1:9">
      <c r="A16" s="6">
        <v>13</v>
      </c>
      <c r="B16" s="6" t="s">
        <v>18</v>
      </c>
      <c r="C16" s="7">
        <v>572833</v>
      </c>
      <c r="D16" s="7">
        <v>397951</v>
      </c>
      <c r="E16" s="7">
        <v>487757</v>
      </c>
      <c r="F16" s="7">
        <v>292654</v>
      </c>
      <c r="G16" s="7">
        <v>206572</v>
      </c>
      <c r="H16" s="7">
        <f t="shared" si="0"/>
        <v>1957767</v>
      </c>
      <c r="I16" s="8"/>
    </row>
    <row r="17" s="1" customFormat="1" ht="21" customHeight="1" spans="1:9">
      <c r="A17" s="6">
        <v>14</v>
      </c>
      <c r="B17" s="6" t="s">
        <v>19</v>
      </c>
      <c r="C17" s="7">
        <v>988262</v>
      </c>
      <c r="D17" s="7">
        <v>809029</v>
      </c>
      <c r="E17" s="7">
        <v>901112</v>
      </c>
      <c r="F17" s="7">
        <v>540667</v>
      </c>
      <c r="G17" s="7">
        <v>381633</v>
      </c>
      <c r="H17" s="7">
        <f t="shared" si="0"/>
        <v>3620703</v>
      </c>
      <c r="I17" s="8"/>
    </row>
    <row r="18" s="1" customFormat="1" ht="21" customHeight="1" spans="1:9">
      <c r="A18" s="6" t="s">
        <v>25</v>
      </c>
      <c r="B18" s="6"/>
      <c r="C18" s="7">
        <f t="shared" ref="C18:H18" si="1">SUM(C4:C17)</f>
        <v>11823000</v>
      </c>
      <c r="D18" s="7">
        <f t="shared" si="1"/>
        <v>14350000</v>
      </c>
      <c r="E18" s="7">
        <f t="shared" si="1"/>
        <v>15000000</v>
      </c>
      <c r="F18" s="7">
        <f t="shared" si="1"/>
        <v>9000000</v>
      </c>
      <c r="G18" s="7">
        <f t="shared" si="1"/>
        <v>6352700</v>
      </c>
      <c r="H18" s="7">
        <f t="shared" si="1"/>
        <v>56525700</v>
      </c>
      <c r="I18" s="8"/>
    </row>
    <row r="19" spans="1:9">
      <c r="I19" s="1" t="s">
        <v>34</v>
      </c>
    </row>
  </sheetData>
  <mergeCells count="3">
    <mergeCell ref="A1:I1"/>
    <mergeCell ref="A2:I2"/>
    <mergeCell ref="A18:B18"/>
  </mergeCells>
  <printOptions horizontalCentered="1"/>
  <pageMargins left="0.590277777777778" right="0.511805555555556" top="0.629861111111111" bottom="0.118055555555556" header="0.275" footer="0.0784722222222222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 (2)</vt:lpstr>
      <vt:lpstr>汇总</vt:lpstr>
      <vt:lpstr>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2021-07-09T01:27:00Z</dcterms:created>
  <dcterms:modified xsi:type="dcterms:W3CDTF">2026-02-11T08:36:56Z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CF91EAD4F3834B6B97431F818543E376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